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170" windowWidth="1131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'Sheet1'!$A$1:$L$44</definedName>
  </definedNames>
  <calcPr fullCalcOnLoad="1"/>
</workbook>
</file>

<file path=xl/sharedStrings.xml><?xml version="1.0" encoding="utf-8"?>
<sst xmlns="http://schemas.openxmlformats.org/spreadsheetml/2006/main" count="10" uniqueCount="10">
  <si>
    <t>a（2乗係数）=</t>
  </si>
  <si>
    <t>b（4乗係数）=</t>
  </si>
  <si>
    <t>d（8乗係数）=</t>
  </si>
  <si>
    <t>ｋ（2次曲面係数）=</t>
  </si>
  <si>
    <t>主鏡口径=</t>
  </si>
  <si>
    <t>主鏡R=</t>
  </si>
  <si>
    <t>非球面形状</t>
  </si>
  <si>
    <t>中心からの距離</t>
  </si>
  <si>
    <t>c（6乗係数）=</t>
  </si>
  <si>
    <t>e（10乗係数）=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</si>
</sst>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E+00"/>
    <numFmt numFmtId="178" formatCode="0.0000000E+00"/>
    <numFmt numFmtId="179" formatCode="0.000"/>
    <numFmt numFmtId="180" formatCode="0.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1" fontId="0" fillId="3" borderId="1" xfId="0" applyNumberFormat="1" applyFill="1" applyBorder="1" applyAlignment="1">
      <alignment vertical="center"/>
    </xf>
    <xf numFmtId="180" fontId="0" fillId="2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180" fontId="0" fillId="0" borderId="0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非球面形状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75"/>
          <c:w val="0.97775"/>
          <c:h val="0.8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Sheet1!$B$16:$L$16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5754670"/>
        <c:axId val="32029983"/>
      </c:lineChart>
      <c:catAx>
        <c:axId val="5575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中心からの距離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32029983"/>
        <c:crosses val="autoZero"/>
        <c:auto val="1"/>
        <c:lblOffset val="100"/>
        <c:noMultiLvlLbl val="0"/>
      </c:catAx>
      <c:valAx>
        <c:axId val="320299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high"/>
        <c:crossAx val="5575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142875</xdr:rowOff>
    </xdr:from>
    <xdr:to>
      <xdr:col>12</xdr:col>
      <xdr:colOff>9525</xdr:colOff>
      <xdr:row>43</xdr:row>
      <xdr:rowOff>152400</xdr:rowOff>
    </xdr:to>
    <xdr:graphicFrame>
      <xdr:nvGraphicFramePr>
        <xdr:cNvPr id="1" name="Chart 2"/>
        <xdr:cNvGraphicFramePr/>
      </xdr:nvGraphicFramePr>
      <xdr:xfrm>
        <a:off x="66675" y="2628900"/>
        <a:ext cx="9906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6.125" style="0" customWidth="1"/>
    <col min="2" max="2" width="14.875" style="0" customWidth="1"/>
    <col min="3" max="3" width="10.50390625" style="0" customWidth="1"/>
    <col min="4" max="4" width="10.00390625" style="0" customWidth="1"/>
    <col min="5" max="5" width="11.75390625" style="0" customWidth="1"/>
    <col min="6" max="6" width="10.00390625" style="0" customWidth="1"/>
    <col min="7" max="7" width="9.625" style="0" customWidth="1"/>
    <col min="8" max="8" width="9.75390625" style="0" customWidth="1"/>
    <col min="9" max="9" width="9.25390625" style="0" customWidth="1"/>
    <col min="10" max="10" width="9.625" style="0" customWidth="1"/>
    <col min="11" max="11" width="9.50390625" style="0" customWidth="1"/>
    <col min="12" max="12" width="9.75390625" style="0" customWidth="1"/>
  </cols>
  <sheetData>
    <row r="1" spans="1:12" s="4" customFormat="1" ht="14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7" ht="7.5" customHeight="1">
      <c r="A2" s="3"/>
      <c r="B2" s="3"/>
      <c r="C2" s="3"/>
      <c r="D2" s="3"/>
      <c r="E2" s="3"/>
      <c r="F2" s="3"/>
      <c r="G2" s="3"/>
    </row>
    <row r="3" spans="2:3" ht="13.5">
      <c r="B3" s="6"/>
      <c r="C3" s="6"/>
    </row>
    <row r="4" spans="1:6" ht="13.5">
      <c r="A4" s="1" t="s">
        <v>4</v>
      </c>
      <c r="B4" s="10">
        <v>0</v>
      </c>
      <c r="C4" s="7"/>
      <c r="F4" s="6"/>
    </row>
    <row r="5" spans="1:6" ht="13.5">
      <c r="A5" s="1" t="s">
        <v>5</v>
      </c>
      <c r="B5" s="10">
        <v>0</v>
      </c>
      <c r="C5" s="7"/>
      <c r="E5" s="13"/>
      <c r="F5" s="14"/>
    </row>
    <row r="6" spans="1:3" ht="13.5">
      <c r="A6" s="1" t="s">
        <v>3</v>
      </c>
      <c r="B6" s="5">
        <v>0</v>
      </c>
      <c r="C6" s="8"/>
    </row>
    <row r="7" spans="1:3" ht="13.5">
      <c r="A7" s="1" t="s">
        <v>0</v>
      </c>
      <c r="B7" s="5">
        <v>0</v>
      </c>
      <c r="C7" s="8"/>
    </row>
    <row r="8" spans="1:3" ht="13.5">
      <c r="A8" s="1" t="s">
        <v>1</v>
      </c>
      <c r="B8" s="5">
        <v>0</v>
      </c>
      <c r="C8" s="8"/>
    </row>
    <row r="9" spans="1:3" ht="13.5">
      <c r="A9" s="1" t="s">
        <v>8</v>
      </c>
      <c r="B9" s="5">
        <v>0</v>
      </c>
      <c r="C9" s="8"/>
    </row>
    <row r="10" spans="1:3" ht="13.5">
      <c r="A10" s="1" t="s">
        <v>2</v>
      </c>
      <c r="B10" s="5">
        <v>0</v>
      </c>
      <c r="C10" s="8"/>
    </row>
    <row r="11" spans="1:3" ht="13.5">
      <c r="A11" s="1" t="s">
        <v>9</v>
      </c>
      <c r="B11" s="5">
        <v>0</v>
      </c>
      <c r="C11" s="8"/>
    </row>
    <row r="12" ht="4.5" customHeight="1"/>
    <row r="13" ht="3.75" customHeight="1"/>
    <row r="14" ht="8.25" customHeight="1"/>
    <row r="15" spans="1:12" ht="13.5">
      <c r="A15" s="1" t="s">
        <v>7</v>
      </c>
      <c r="B15" s="2">
        <v>0</v>
      </c>
      <c r="C15" s="2">
        <f>B4/10/2</f>
        <v>0</v>
      </c>
      <c r="D15" s="2">
        <f>B4/10*2/2</f>
        <v>0</v>
      </c>
      <c r="E15" s="2">
        <f>B4/10*3/2</f>
        <v>0</v>
      </c>
      <c r="F15" s="2">
        <f>B4/10*4/2</f>
        <v>0</v>
      </c>
      <c r="G15" s="2">
        <f>B4/10*5/2</f>
        <v>0</v>
      </c>
      <c r="H15" s="2">
        <f>B4/10*6/2</f>
        <v>0</v>
      </c>
      <c r="I15" s="2">
        <f>B4/10*7/2</f>
        <v>0</v>
      </c>
      <c r="J15" s="2">
        <f>B4/10*8/2</f>
        <v>0</v>
      </c>
      <c r="K15" s="2">
        <f>B4/10*9/2</f>
        <v>0</v>
      </c>
      <c r="L15" s="2">
        <f>B4/2</f>
        <v>0</v>
      </c>
    </row>
    <row r="16" spans="1:12" ht="13.5">
      <c r="A16" s="1" t="s">
        <v>6</v>
      </c>
      <c r="B16" s="9">
        <v>0</v>
      </c>
      <c r="C16" s="9" t="e">
        <f>C15^2/B5/(1+SQRT(1-(B6+1)*C15^2/B5^2))+B7*C15^2+B8*C15^4+B9*C15^6+B10*C15^8+B11*C15^10</f>
        <v>#DIV/0!</v>
      </c>
      <c r="D16" s="9" t="e">
        <f>D15^2/B5/(1+SQRT(1-(B6+1)*D15^2/B5^2))+B7*D15^2+B8*D15^4+B9*D15^6+B10*D15^8+B11*D15^10</f>
        <v>#DIV/0!</v>
      </c>
      <c r="E16" s="9" t="e">
        <f>E15^2/B5/(1+SQRT(1-(B6+1)*E15^2/B5^2))+B7*E15^2+B8*E15^4+B9*E15^6+B10*E15^8+B11*E15^10</f>
        <v>#DIV/0!</v>
      </c>
      <c r="F16" s="9" t="e">
        <f>F15^2/B5/(1+SQRT(1-(B6+1)*F15^2/B5^2))+B7*F15^2+B8*F15^4+B9*F15^6+B10*F15^8+B11*F15^10</f>
        <v>#DIV/0!</v>
      </c>
      <c r="G16" s="9" t="e">
        <f>G15^2/B5/(1+SQRT(1-(B6+1)*G15^2/B5^2))+B7*G15^2+B8*G15^4+B9*G15^6+B10*G15^8+B11*G15^10</f>
        <v>#DIV/0!</v>
      </c>
      <c r="H16" s="9" t="e">
        <f>H15^2/B5/(1+SQRT(1-(B6+1)*H15^2/B5^2))+B7*H15^2+B8*H15^4+B9*H15^6+B10*H15^8+B11*H15^10</f>
        <v>#DIV/0!</v>
      </c>
      <c r="I16" s="9" t="e">
        <f>I15^2/B5/(1+SQRT(1-(B6+1)*I15^2/B5^2))+B7*I15^2+B8*I15^4+B9*I15^6+B10*I15^8+B11*I15^10</f>
        <v>#DIV/0!</v>
      </c>
      <c r="J16" s="9" t="e">
        <f>J15^2/B5/(1+SQRT(1-(B6+1)*J15^2/B5^2))+B7*J15^2+B8*J15^4+B9*J15^6+B10*J15^8+B11*J15^10</f>
        <v>#DIV/0!</v>
      </c>
      <c r="K16" s="9" t="e">
        <f>K15^2/B5/(1+SQRT(1-(B6+1)*K15^2/B5^2))+B7*K15^2+B8*K15^4+B9*K15^6+B10*K15^8+B11*K15^10</f>
        <v>#DIV/0!</v>
      </c>
      <c r="L16" s="9" t="e">
        <f>L15^2/B5/(1+SQRT(1-(B6+1)*L15^2/B5^2))+B7*L15^2+B8*L15^4+B9*L15^6+B10*L15^8+B11*L15^10</f>
        <v>#DIV/0!</v>
      </c>
    </row>
    <row r="17" ht="9" customHeight="1"/>
    <row r="19" ht="0.75" customHeight="1"/>
    <row r="20" ht="0.75" customHeight="1"/>
    <row r="21" ht="1.5" customHeight="1"/>
    <row r="41" spans="1:4" ht="13.5">
      <c r="A41" s="11"/>
      <c r="B41" s="11"/>
      <c r="C41" s="11"/>
      <c r="D41" s="11"/>
    </row>
    <row r="45" ht="9" customHeight="1"/>
    <row r="46" ht="13.5" hidden="1"/>
    <row r="47" ht="13.5" hidden="1"/>
    <row r="48" ht="5.25" customHeight="1"/>
  </sheetData>
  <mergeCells count="2">
    <mergeCell ref="A41:D41"/>
    <mergeCell ref="A1:L1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ykato</dc:creator>
  <cp:keywords/>
  <dc:description/>
  <cp:lastModifiedBy>Yasumi Kato</cp:lastModifiedBy>
  <cp:lastPrinted>2007-04-20T04:57:17Z</cp:lastPrinted>
  <dcterms:created xsi:type="dcterms:W3CDTF">2007-04-19T23:04:16Z</dcterms:created>
  <dcterms:modified xsi:type="dcterms:W3CDTF">2007-05-02T04:54:08Z</dcterms:modified>
  <cp:category/>
  <cp:version/>
  <cp:contentType/>
  <cp:contentStatus/>
</cp:coreProperties>
</file>